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ความพึงพอใจนายจ้างTU\นายจ้าง60\เอกสารสำรวจคุณภาพบัณฑิตปี60\"/>
    </mc:Choice>
  </mc:AlternateContent>
  <bookViews>
    <workbookView xWindow="0" yWindow="0" windowWidth="19200" windowHeight="11745"/>
  </bookViews>
  <sheets>
    <sheet name="ต1" sheetId="1" r:id="rId1"/>
  </sheets>
  <definedNames>
    <definedName name="_xlnm.Print_Area" localSheetId="0">ต1!$A$1:$M$28</definedName>
    <definedName name="_xlnm.Print_Titles" localSheetId="0">ต1!$6:$10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28" i="1"/>
  <c r="M28" i="1"/>
  <c r="K28" i="1"/>
  <c r="J28" i="1"/>
  <c r="I28" i="1"/>
  <c r="H28" i="1"/>
  <c r="G28" i="1"/>
  <c r="F28" i="1"/>
  <c r="M23" i="1"/>
  <c r="K23" i="1"/>
  <c r="J23" i="1"/>
  <c r="I23" i="1"/>
  <c r="H23" i="1"/>
  <c r="G23" i="1"/>
  <c r="F23" i="1"/>
  <c r="L23" i="1" s="1"/>
  <c r="M19" i="1"/>
  <c r="K19" i="1"/>
  <c r="J19" i="1"/>
  <c r="I19" i="1"/>
  <c r="H19" i="1"/>
  <c r="G19" i="1"/>
  <c r="F19" i="1"/>
  <c r="L19" i="1" s="1"/>
  <c r="M15" i="1"/>
  <c r="K15" i="1"/>
  <c r="J15" i="1"/>
  <c r="I15" i="1"/>
  <c r="H15" i="1"/>
  <c r="G15" i="1"/>
  <c r="F15" i="1"/>
  <c r="L15" i="1" s="1"/>
  <c r="C15" i="1"/>
  <c r="C11" i="1"/>
  <c r="M11" i="1"/>
  <c r="G11" i="1"/>
  <c r="H11" i="1"/>
  <c r="I11" i="1"/>
  <c r="J11" i="1"/>
  <c r="K11" i="1"/>
  <c r="F11" i="1"/>
  <c r="L16" i="1"/>
  <c r="L12" i="1"/>
  <c r="D16" i="1"/>
  <c r="E15" i="1"/>
  <c r="D15" i="1" l="1"/>
  <c r="L11" i="1"/>
  <c r="E23" i="1"/>
  <c r="C23" i="1"/>
  <c r="E19" i="1"/>
  <c r="C19" i="1"/>
  <c r="D23" i="1" l="1"/>
  <c r="D19" i="1"/>
  <c r="L28" i="1"/>
  <c r="L24" i="1"/>
  <c r="D24" i="1"/>
  <c r="L20" i="1"/>
  <c r="D20" i="1"/>
  <c r="D12" i="1"/>
  <c r="E11" i="1"/>
  <c r="D11" i="1" s="1"/>
  <c r="D28" i="1" l="1"/>
</calcChain>
</file>

<file path=xl/sharedStrings.xml><?xml version="1.0" encoding="utf-8"?>
<sst xmlns="http://schemas.openxmlformats.org/spreadsheetml/2006/main" count="154" uniqueCount="47">
  <si>
    <t>จำนวน</t>
  </si>
  <si>
    <t>ร้อยละ</t>
  </si>
  <si>
    <t>จำนวนบัณฑิต</t>
  </si>
  <si>
    <t>คุณภาพของบัณฑิตปริญญาตรี โทและเอก ตามกรอบมาตรฐานคุณวุฒิระดับอุดมศึกษาแห่งชาติ (ค่าเฉลี่ย เต็ม 5 คะแนน)</t>
  </si>
  <si>
    <t>บัณฑิตที่</t>
  </si>
  <si>
    <t>ของ</t>
  </si>
  <si>
    <t>ที่ได้รับการ</t>
  </si>
  <si>
    <t>1) ด้านคุณธรรม</t>
  </si>
  <si>
    <t>2) ด้านความรู้</t>
  </si>
  <si>
    <t>3) ด้านทักษะ</t>
  </si>
  <si>
    <t>4) ด้านทักษะ</t>
  </si>
  <si>
    <t>5) ด้านทักษะการ</t>
  </si>
  <si>
    <t>รวมทั้งหมด</t>
  </si>
  <si>
    <t>คณะ/สถาบัน/วิทยาลัย</t>
  </si>
  <si>
    <t>รหัสหลักสูตร (14 หลัก)</t>
  </si>
  <si>
    <t>สำเร็จ</t>
  </si>
  <si>
    <t>ประเมิน</t>
  </si>
  <si>
    <t>จริยธรรม</t>
  </si>
  <si>
    <t>ทางปัญญา</t>
  </si>
  <si>
    <t>ความสัมพันธ์</t>
  </si>
  <si>
    <t>วิเคราะห์เชิงตัวเลข</t>
  </si>
  <si>
    <t>วิชาชีพ</t>
  </si>
  <si>
    <t>การศึกษา</t>
  </si>
  <si>
    <t>ที่สำเร็จ</t>
  </si>
  <si>
    <t>ระหว่างบุคคลและ</t>
  </si>
  <si>
    <t>การสื่อสารและ</t>
  </si>
  <si>
    <t>(ถ้ามี)</t>
  </si>
  <si>
    <t>ความรับผิดชอบ</t>
  </si>
  <si>
    <t>เทคโนโลยีสารสนเทศ</t>
  </si>
  <si>
    <t>ปริญญาตรี</t>
  </si>
  <si>
    <t>25390051100054</t>
  </si>
  <si>
    <t>ปริญญาโท</t>
  </si>
  <si>
    <t>25510051108653</t>
  </si>
  <si>
    <t>ปริญญาเอก</t>
  </si>
  <si>
    <t>25440051100105</t>
  </si>
  <si>
    <t>สาขา........................</t>
  </si>
  <si>
    <t>..................................</t>
  </si>
  <si>
    <t>..........</t>
  </si>
  <si>
    <t>.........</t>
  </si>
  <si>
    <t>คณะ/หน่วยงานจัดการเรียนการสอน..........คณะ................................มหาวิทยาลัยธรรมศาสตร์</t>
  </si>
  <si>
    <t>ผู้จัดเก็บข้อมูล : ...................................................................................</t>
  </si>
  <si>
    <t>โทรศัพท์ : ....................................................................... ต่อ ..............</t>
  </si>
  <si>
    <t>ประกาศนียบัตรบัณฑิต</t>
  </si>
  <si>
    <t>ค่าเฉลี่ย (1-6)</t>
  </si>
  <si>
    <t>6) ตามสาขา</t>
  </si>
  <si>
    <t>7) ค่าเฉลี่ยด้านจิตสาธารณะ และความรับผิดชอบต่อสังคม</t>
  </si>
  <si>
    <t>ตัวอย่างตารางสรุปผลสำรวจคุณภาพบัณฑิตปริญญาตรี โท และเอก ตามกรอบมาตรฐานคุณวุฒิระดับอุดมศึกษาแห่งชาติ รุ่นปีการศึกษา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</si>
</sst>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9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 indent="1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indent="1"/>
    </xf>
    <xf numFmtId="49" fontId="1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0"/>
  <sheetViews>
    <sheetView tabSelected="1" topLeftCell="C1" zoomScale="82" zoomScaleNormal="82" workbookViewId="0">
      <selection activeCell="M1" sqref="M1"/>
    </sheetView>
  </sheetViews>
  <sheetFormatPr defaultRowHeight="24" x14ac:dyDescent="0.2"/>
  <cols>
    <col min="1" max="1" width="36.7109375" style="1" customWidth="1"/>
    <col min="2" max="2" width="22.7109375" style="1" customWidth="1"/>
    <col min="3" max="3" width="11.28515625" style="1" customWidth="1"/>
    <col min="4" max="5" width="13.28515625" style="1" customWidth="1"/>
    <col min="6" max="8" width="15.7109375" style="1" customWidth="1"/>
    <col min="9" max="9" width="16.28515625" style="1" customWidth="1"/>
    <col min="10" max="10" width="19.7109375" style="1" customWidth="1"/>
    <col min="11" max="13" width="15.7109375" style="1" customWidth="1"/>
    <col min="14" max="14" width="9.140625" style="1" customWidth="1"/>
    <col min="15" max="16384" width="9.140625" style="1"/>
  </cols>
  <sheetData>
    <row r="1" spans="1:13" ht="28.5" x14ac:dyDescent="0.2">
      <c r="A1" s="39" t="s">
        <v>46</v>
      </c>
    </row>
    <row r="2" spans="1:13" ht="28.5" x14ac:dyDescent="0.2">
      <c r="A2" s="39" t="s">
        <v>39</v>
      </c>
    </row>
    <row r="3" spans="1:13" ht="28.5" x14ac:dyDescent="0.2">
      <c r="A3" s="39" t="s">
        <v>40</v>
      </c>
      <c r="B3" s="2"/>
    </row>
    <row r="4" spans="1:13" ht="28.5" x14ac:dyDescent="0.2">
      <c r="A4" s="39" t="s">
        <v>41</v>
      </c>
      <c r="B4" s="2"/>
    </row>
    <row r="6" spans="1:13" s="4" customFormat="1" x14ac:dyDescent="0.2">
      <c r="A6" s="3"/>
      <c r="B6" s="3"/>
      <c r="C6" s="3" t="s">
        <v>0</v>
      </c>
      <c r="D6" s="3" t="s">
        <v>1</v>
      </c>
      <c r="E6" s="3" t="s">
        <v>2</v>
      </c>
      <c r="F6" s="33" t="s">
        <v>3</v>
      </c>
      <c r="G6" s="34"/>
      <c r="H6" s="34"/>
      <c r="I6" s="34"/>
      <c r="J6" s="34"/>
      <c r="K6" s="34"/>
      <c r="L6" s="35"/>
      <c r="M6" s="36" t="s">
        <v>45</v>
      </c>
    </row>
    <row r="7" spans="1:13" s="4" customFormat="1" x14ac:dyDescent="0.2">
      <c r="A7" s="5"/>
      <c r="B7" s="5"/>
      <c r="C7" s="5" t="s">
        <v>4</v>
      </c>
      <c r="D7" s="5" t="s">
        <v>5</v>
      </c>
      <c r="E7" s="5" t="s">
        <v>6</v>
      </c>
      <c r="F7" s="5" t="s">
        <v>7</v>
      </c>
      <c r="G7" s="3" t="s">
        <v>8</v>
      </c>
      <c r="H7" s="5" t="s">
        <v>9</v>
      </c>
      <c r="I7" s="5" t="s">
        <v>10</v>
      </c>
      <c r="J7" s="5" t="s">
        <v>11</v>
      </c>
      <c r="K7" s="5" t="s">
        <v>44</v>
      </c>
      <c r="L7" s="3" t="s">
        <v>43</v>
      </c>
      <c r="M7" s="37"/>
    </row>
    <row r="8" spans="1:13" s="4" customFormat="1" x14ac:dyDescent="0.2">
      <c r="A8" s="5" t="s">
        <v>13</v>
      </c>
      <c r="B8" s="5" t="s">
        <v>14</v>
      </c>
      <c r="C8" s="5" t="s">
        <v>15</v>
      </c>
      <c r="D8" s="5" t="s">
        <v>2</v>
      </c>
      <c r="E8" s="5" t="s">
        <v>16</v>
      </c>
      <c r="F8" s="5" t="s">
        <v>17</v>
      </c>
      <c r="G8" s="6"/>
      <c r="H8" s="5" t="s">
        <v>18</v>
      </c>
      <c r="I8" s="5" t="s">
        <v>19</v>
      </c>
      <c r="J8" s="5" t="s">
        <v>20</v>
      </c>
      <c r="K8" s="5" t="s">
        <v>21</v>
      </c>
      <c r="L8" s="7"/>
      <c r="M8" s="37"/>
    </row>
    <row r="9" spans="1:13" s="4" customFormat="1" x14ac:dyDescent="0.2">
      <c r="A9" s="5"/>
      <c r="B9" s="5"/>
      <c r="C9" s="5" t="s">
        <v>22</v>
      </c>
      <c r="D9" s="5" t="s">
        <v>23</v>
      </c>
      <c r="E9" s="7"/>
      <c r="F9" s="5"/>
      <c r="G9" s="6"/>
      <c r="H9" s="5"/>
      <c r="I9" s="5" t="s">
        <v>24</v>
      </c>
      <c r="J9" s="5" t="s">
        <v>25</v>
      </c>
      <c r="K9" s="5" t="s">
        <v>26</v>
      </c>
      <c r="L9" s="7"/>
      <c r="M9" s="37"/>
    </row>
    <row r="10" spans="1:13" s="4" customFormat="1" x14ac:dyDescent="0.2">
      <c r="A10" s="5"/>
      <c r="B10" s="5"/>
      <c r="C10" s="7"/>
      <c r="D10" s="5" t="s">
        <v>22</v>
      </c>
      <c r="E10" s="5"/>
      <c r="F10" s="5"/>
      <c r="G10" s="8"/>
      <c r="H10" s="5"/>
      <c r="I10" s="5" t="s">
        <v>27</v>
      </c>
      <c r="J10" s="5" t="s">
        <v>28</v>
      </c>
      <c r="K10" s="5"/>
      <c r="L10" s="9"/>
      <c r="M10" s="38"/>
    </row>
    <row r="11" spans="1:13" s="4" customFormat="1" x14ac:dyDescent="0.2">
      <c r="A11" s="22" t="s">
        <v>29</v>
      </c>
      <c r="B11" s="23"/>
      <c r="C11" s="24">
        <f>SUM(C12:C14)</f>
        <v>86</v>
      </c>
      <c r="D11" s="25">
        <f t="shared" ref="D11:D20" si="0">(E11/C11)*100</f>
        <v>32.558139534883722</v>
      </c>
      <c r="E11" s="26">
        <f>SUM(E12:E14)</f>
        <v>28</v>
      </c>
      <c r="F11" s="27">
        <f>AVERAGE(F12:F14)</f>
        <v>4.7285714285714286</v>
      </c>
      <c r="G11" s="27">
        <f t="shared" ref="G11:M11" si="1">AVERAGE(G12:G14)</f>
        <v>4.4642857142857144</v>
      </c>
      <c r="H11" s="27">
        <f t="shared" si="1"/>
        <v>4.3357142857142863</v>
      </c>
      <c r="I11" s="27">
        <f t="shared" si="1"/>
        <v>4.4523809523809517</v>
      </c>
      <c r="J11" s="27">
        <f t="shared" si="1"/>
        <v>4.3981481481481497</v>
      </c>
      <c r="K11" s="27">
        <f t="shared" si="1"/>
        <v>3.853741496598639</v>
      </c>
      <c r="L11" s="27">
        <f>AVERAGE(F11:K11)</f>
        <v>4.3721403376165284</v>
      </c>
      <c r="M11" s="27">
        <f t="shared" si="1"/>
        <v>4.3127351557907119</v>
      </c>
    </row>
    <row r="12" spans="1:13" x14ac:dyDescent="0.2">
      <c r="A12" s="10" t="s">
        <v>35</v>
      </c>
      <c r="B12" s="11" t="s">
        <v>30</v>
      </c>
      <c r="C12" s="12">
        <v>86</v>
      </c>
      <c r="D12" s="13">
        <f t="shared" si="0"/>
        <v>32.558139534883722</v>
      </c>
      <c r="E12" s="14">
        <v>28</v>
      </c>
      <c r="F12" s="13">
        <v>4.7285714285714286</v>
      </c>
      <c r="G12" s="13">
        <v>4.4642857142857144</v>
      </c>
      <c r="H12" s="13">
        <v>4.3357142857142863</v>
      </c>
      <c r="I12" s="13">
        <v>4.4523809523809517</v>
      </c>
      <c r="J12" s="13">
        <v>4.3981481481481497</v>
      </c>
      <c r="K12" s="13">
        <v>3.853741496598639</v>
      </c>
      <c r="L12" s="13">
        <f t="shared" ref="L12:L16" si="2">AVERAGE(F12:K12)</f>
        <v>4.3721403376165284</v>
      </c>
      <c r="M12" s="13">
        <v>4.3127351557907119</v>
      </c>
    </row>
    <row r="13" spans="1:13" x14ac:dyDescent="0.2">
      <c r="A13" s="10" t="s">
        <v>35</v>
      </c>
      <c r="B13" s="11" t="s">
        <v>36</v>
      </c>
      <c r="C13" s="12" t="s">
        <v>38</v>
      </c>
      <c r="D13" s="12" t="s">
        <v>38</v>
      </c>
      <c r="E13" s="12" t="s">
        <v>38</v>
      </c>
      <c r="F13" s="12" t="s">
        <v>38</v>
      </c>
      <c r="G13" s="12" t="s">
        <v>38</v>
      </c>
      <c r="H13" s="12" t="s">
        <v>38</v>
      </c>
      <c r="I13" s="12" t="s">
        <v>38</v>
      </c>
      <c r="J13" s="12" t="s">
        <v>38</v>
      </c>
      <c r="K13" s="12" t="s">
        <v>38</v>
      </c>
      <c r="L13" s="12" t="s">
        <v>38</v>
      </c>
      <c r="M13" s="12" t="s">
        <v>38</v>
      </c>
    </row>
    <row r="14" spans="1:13" x14ac:dyDescent="0.2">
      <c r="A14" s="15" t="s">
        <v>35</v>
      </c>
      <c r="B14" s="16" t="s">
        <v>36</v>
      </c>
      <c r="C14" s="17" t="s">
        <v>37</v>
      </c>
      <c r="D14" s="12" t="s">
        <v>37</v>
      </c>
      <c r="E14" s="12" t="s">
        <v>37</v>
      </c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</row>
    <row r="15" spans="1:13" x14ac:dyDescent="0.2">
      <c r="A15" s="28" t="s">
        <v>42</v>
      </c>
      <c r="B15" s="29"/>
      <c r="C15" s="30">
        <f>SUM(C16:C18)</f>
        <v>5</v>
      </c>
      <c r="D15" s="25">
        <f t="shared" si="0"/>
        <v>40</v>
      </c>
      <c r="E15" s="26">
        <f>SUM(E16:E18)</f>
        <v>2</v>
      </c>
      <c r="F15" s="27">
        <f>AVERAGE(F16:F18)</f>
        <v>4.2</v>
      </c>
      <c r="G15" s="27">
        <f t="shared" ref="G15" si="3">AVERAGE(G16:G18)</f>
        <v>3.75</v>
      </c>
      <c r="H15" s="27">
        <f t="shared" ref="H15" si="4">AVERAGE(H16:H18)</f>
        <v>3.5</v>
      </c>
      <c r="I15" s="27">
        <f t="shared" ref="I15" si="5">AVERAGE(I16:I18)</f>
        <v>3.583333333333333</v>
      </c>
      <c r="J15" s="27">
        <f t="shared" ref="J15" si="6">AVERAGE(J16:J18)</f>
        <v>3</v>
      </c>
      <c r="K15" s="27">
        <f t="shared" ref="K15" si="7">AVERAGE(K16:K18)</f>
        <v>4</v>
      </c>
      <c r="L15" s="27">
        <f>AVERAGE(F15:K15)</f>
        <v>3.6722222222222221</v>
      </c>
      <c r="M15" s="27">
        <f t="shared" ref="M15" si="8">AVERAGE(M16:M18)</f>
        <v>3.5842592592592588</v>
      </c>
    </row>
    <row r="16" spans="1:13" s="4" customFormat="1" x14ac:dyDescent="0.2">
      <c r="A16" s="10" t="s">
        <v>35</v>
      </c>
      <c r="B16" s="14" t="s">
        <v>32</v>
      </c>
      <c r="C16" s="12">
        <v>5</v>
      </c>
      <c r="D16" s="13">
        <f t="shared" ref="D16" si="9">(E16/C16)*100</f>
        <v>40</v>
      </c>
      <c r="E16" s="5">
        <v>2</v>
      </c>
      <c r="F16" s="13">
        <v>4.2</v>
      </c>
      <c r="G16" s="13">
        <v>3.75</v>
      </c>
      <c r="H16" s="13">
        <v>3.5</v>
      </c>
      <c r="I16" s="13">
        <v>3.583333333333333</v>
      </c>
      <c r="J16" s="13">
        <v>3</v>
      </c>
      <c r="K16" s="13">
        <v>4</v>
      </c>
      <c r="L16" s="13">
        <f t="shared" si="2"/>
        <v>3.6722222222222221</v>
      </c>
      <c r="M16" s="13">
        <v>3.5842592592592588</v>
      </c>
    </row>
    <row r="17" spans="1:14" s="4" customFormat="1" x14ac:dyDescent="0.2">
      <c r="A17" s="10" t="s">
        <v>35</v>
      </c>
      <c r="B17" s="11" t="s">
        <v>36</v>
      </c>
      <c r="C17" s="12" t="s">
        <v>38</v>
      </c>
      <c r="D17" s="12" t="s">
        <v>38</v>
      </c>
      <c r="E17" s="12" t="s">
        <v>38</v>
      </c>
      <c r="F17" s="12" t="s">
        <v>38</v>
      </c>
      <c r="G17" s="12" t="s">
        <v>38</v>
      </c>
      <c r="H17" s="12" t="s">
        <v>38</v>
      </c>
      <c r="I17" s="12" t="s">
        <v>38</v>
      </c>
      <c r="J17" s="12" t="s">
        <v>38</v>
      </c>
      <c r="K17" s="12" t="s">
        <v>38</v>
      </c>
      <c r="L17" s="12" t="s">
        <v>38</v>
      </c>
      <c r="M17" s="12" t="s">
        <v>38</v>
      </c>
    </row>
    <row r="18" spans="1:14" s="4" customFormat="1" x14ac:dyDescent="0.2">
      <c r="A18" s="15" t="s">
        <v>35</v>
      </c>
      <c r="B18" s="16" t="s">
        <v>36</v>
      </c>
      <c r="C18" s="17" t="s">
        <v>37</v>
      </c>
      <c r="D18" s="12" t="s">
        <v>37</v>
      </c>
      <c r="E18" s="12" t="s">
        <v>37</v>
      </c>
      <c r="F18" s="12" t="s">
        <v>37</v>
      </c>
      <c r="G18" s="12" t="s">
        <v>37</v>
      </c>
      <c r="H18" s="12" t="s">
        <v>37</v>
      </c>
      <c r="I18" s="12" t="s">
        <v>37</v>
      </c>
      <c r="J18" s="12" t="s">
        <v>37</v>
      </c>
      <c r="K18" s="12" t="s">
        <v>37</v>
      </c>
      <c r="L18" s="12" t="s">
        <v>37</v>
      </c>
      <c r="M18" s="12" t="s">
        <v>37</v>
      </c>
    </row>
    <row r="19" spans="1:14" x14ac:dyDescent="0.2">
      <c r="A19" s="28" t="s">
        <v>31</v>
      </c>
      <c r="B19" s="29"/>
      <c r="C19" s="30">
        <f>SUM(C20:C22)</f>
        <v>5</v>
      </c>
      <c r="D19" s="25">
        <f t="shared" ref="D19" si="10">(E19/C19)*100</f>
        <v>40</v>
      </c>
      <c r="E19" s="26">
        <f>SUM(E20:E22)</f>
        <v>2</v>
      </c>
      <c r="F19" s="27">
        <f>AVERAGE(F20:F22)</f>
        <v>4.2</v>
      </c>
      <c r="G19" s="27">
        <f t="shared" ref="G19" si="11">AVERAGE(G20:G22)</f>
        <v>3.75</v>
      </c>
      <c r="H19" s="27">
        <f t="shared" ref="H19" si="12">AVERAGE(H20:H22)</f>
        <v>3.5</v>
      </c>
      <c r="I19" s="27">
        <f t="shared" ref="I19" si="13">AVERAGE(I20:I22)</f>
        <v>3.583333333333333</v>
      </c>
      <c r="J19" s="27">
        <f t="shared" ref="J19" si="14">AVERAGE(J20:J22)</f>
        <v>3</v>
      </c>
      <c r="K19" s="27">
        <f t="shared" ref="K19" si="15">AVERAGE(K20:K22)</f>
        <v>4</v>
      </c>
      <c r="L19" s="27">
        <f>AVERAGE(F19:K19)</f>
        <v>3.6722222222222221</v>
      </c>
      <c r="M19" s="27">
        <f t="shared" ref="M19" si="16">AVERAGE(M20:M22)</f>
        <v>3.5842592592592588</v>
      </c>
    </row>
    <row r="20" spans="1:14" s="4" customFormat="1" x14ac:dyDescent="0.2">
      <c r="A20" s="10" t="s">
        <v>35</v>
      </c>
      <c r="B20" s="14" t="s">
        <v>32</v>
      </c>
      <c r="C20" s="12">
        <v>5</v>
      </c>
      <c r="D20" s="13">
        <f t="shared" si="0"/>
        <v>40</v>
      </c>
      <c r="E20" s="5">
        <v>2</v>
      </c>
      <c r="F20" s="13">
        <v>4.2</v>
      </c>
      <c r="G20" s="13">
        <v>3.75</v>
      </c>
      <c r="H20" s="13">
        <v>3.5</v>
      </c>
      <c r="I20" s="13">
        <v>3.583333333333333</v>
      </c>
      <c r="J20" s="13">
        <v>3</v>
      </c>
      <c r="K20" s="13">
        <v>4</v>
      </c>
      <c r="L20" s="13">
        <f>AVERAGE(F20:K20)</f>
        <v>3.6722222222222221</v>
      </c>
      <c r="M20" s="13">
        <v>3.5842592592592588</v>
      </c>
    </row>
    <row r="21" spans="1:14" s="4" customFormat="1" x14ac:dyDescent="0.2">
      <c r="A21" s="10" t="s">
        <v>35</v>
      </c>
      <c r="B21" s="11" t="s">
        <v>36</v>
      </c>
      <c r="C21" s="12" t="s">
        <v>38</v>
      </c>
      <c r="D21" s="12" t="s">
        <v>38</v>
      </c>
      <c r="E21" s="12" t="s">
        <v>38</v>
      </c>
      <c r="F21" s="12" t="s">
        <v>38</v>
      </c>
      <c r="G21" s="12" t="s">
        <v>38</v>
      </c>
      <c r="H21" s="12" t="s">
        <v>38</v>
      </c>
      <c r="I21" s="12" t="s">
        <v>38</v>
      </c>
      <c r="J21" s="12" t="s">
        <v>38</v>
      </c>
      <c r="K21" s="12" t="s">
        <v>38</v>
      </c>
      <c r="L21" s="12" t="s">
        <v>38</v>
      </c>
      <c r="M21" s="12" t="s">
        <v>38</v>
      </c>
    </row>
    <row r="22" spans="1:14" s="4" customFormat="1" x14ac:dyDescent="0.2">
      <c r="A22" s="15" t="s">
        <v>35</v>
      </c>
      <c r="B22" s="16" t="s">
        <v>36</v>
      </c>
      <c r="C22" s="12" t="s">
        <v>37</v>
      </c>
      <c r="D22" s="12" t="s">
        <v>37</v>
      </c>
      <c r="E22" s="12" t="s">
        <v>37</v>
      </c>
      <c r="F22" s="12" t="s">
        <v>37</v>
      </c>
      <c r="G22" s="12" t="s">
        <v>37</v>
      </c>
      <c r="H22" s="12" t="s">
        <v>37</v>
      </c>
      <c r="I22" s="12" t="s">
        <v>37</v>
      </c>
      <c r="J22" s="12" t="s">
        <v>37</v>
      </c>
      <c r="K22" s="12" t="s">
        <v>37</v>
      </c>
      <c r="L22" s="12" t="s">
        <v>37</v>
      </c>
      <c r="M22" s="12" t="s">
        <v>37</v>
      </c>
    </row>
    <row r="23" spans="1:14" x14ac:dyDescent="0.2">
      <c r="A23" s="28" t="s">
        <v>33</v>
      </c>
      <c r="B23" s="29"/>
      <c r="C23" s="24">
        <f>SUM(C24:C26)</f>
        <v>1</v>
      </c>
      <c r="D23" s="25">
        <f t="shared" ref="D23" si="17">(E23/C23)*100</f>
        <v>100</v>
      </c>
      <c r="E23" s="26">
        <f>SUM(E24:E26)</f>
        <v>1</v>
      </c>
      <c r="F23" s="27">
        <f>AVERAGE(F24:F26)</f>
        <v>5</v>
      </c>
      <c r="G23" s="27">
        <f t="shared" ref="G23" si="18">AVERAGE(G24:G26)</f>
        <v>4.75</v>
      </c>
      <c r="H23" s="27">
        <f t="shared" ref="H23" si="19">AVERAGE(H24:H26)</f>
        <v>5</v>
      </c>
      <c r="I23" s="27">
        <f t="shared" ref="I23" si="20">AVERAGE(I24:I26)</f>
        <v>4.666666666666667</v>
      </c>
      <c r="J23" s="27">
        <f t="shared" ref="J23" si="21">AVERAGE(J24:J26)</f>
        <v>4.75</v>
      </c>
      <c r="K23" s="27">
        <f t="shared" ref="K23" si="22">AVERAGE(K24:K26)</f>
        <v>4</v>
      </c>
      <c r="L23" s="27">
        <f>AVERAGE(F23:K23)</f>
        <v>4.6944444444444446</v>
      </c>
      <c r="M23" s="27">
        <f t="shared" ref="M23" si="23">AVERAGE(M24:M26)</f>
        <v>4.643518518518519</v>
      </c>
    </row>
    <row r="24" spans="1:14" x14ac:dyDescent="0.2">
      <c r="A24" s="10" t="s">
        <v>35</v>
      </c>
      <c r="B24" s="14" t="s">
        <v>34</v>
      </c>
      <c r="C24" s="12">
        <v>1</v>
      </c>
      <c r="D24" s="13">
        <f t="shared" ref="D24" si="24">(E24/C24)*100</f>
        <v>100</v>
      </c>
      <c r="E24" s="14">
        <v>1</v>
      </c>
      <c r="F24" s="13">
        <v>5</v>
      </c>
      <c r="G24" s="13">
        <v>4.75</v>
      </c>
      <c r="H24" s="13">
        <v>5</v>
      </c>
      <c r="I24" s="13">
        <v>4.666666666666667</v>
      </c>
      <c r="J24" s="13">
        <v>4.75</v>
      </c>
      <c r="K24" s="13">
        <v>4</v>
      </c>
      <c r="L24" s="13">
        <f>AVERAGE(F24:K24)</f>
        <v>4.6944444444444446</v>
      </c>
      <c r="M24" s="13">
        <v>4.643518518518519</v>
      </c>
    </row>
    <row r="25" spans="1:14" x14ac:dyDescent="0.2">
      <c r="A25" s="10" t="s">
        <v>35</v>
      </c>
      <c r="B25" s="11" t="s">
        <v>36</v>
      </c>
      <c r="C25" s="12" t="s">
        <v>38</v>
      </c>
      <c r="D25" s="12" t="s">
        <v>38</v>
      </c>
      <c r="E25" s="12" t="s">
        <v>38</v>
      </c>
      <c r="F25" s="12" t="s">
        <v>38</v>
      </c>
      <c r="G25" s="12" t="s">
        <v>38</v>
      </c>
      <c r="H25" s="12" t="s">
        <v>38</v>
      </c>
      <c r="I25" s="12" t="s">
        <v>38</v>
      </c>
      <c r="J25" s="12" t="s">
        <v>38</v>
      </c>
      <c r="K25" s="12" t="s">
        <v>38</v>
      </c>
      <c r="L25" s="12" t="s">
        <v>38</v>
      </c>
      <c r="M25" s="12" t="s">
        <v>38</v>
      </c>
    </row>
    <row r="26" spans="1:14" x14ac:dyDescent="0.2">
      <c r="A26" s="10" t="s">
        <v>35</v>
      </c>
      <c r="B26" s="11" t="s">
        <v>36</v>
      </c>
      <c r="C26" s="12" t="s">
        <v>37</v>
      </c>
      <c r="D26" s="12" t="s">
        <v>37</v>
      </c>
      <c r="E26" s="12" t="s">
        <v>37</v>
      </c>
      <c r="F26" s="12" t="s">
        <v>37</v>
      </c>
      <c r="G26" s="12" t="s">
        <v>37</v>
      </c>
      <c r="H26" s="12" t="s">
        <v>37</v>
      </c>
      <c r="I26" s="12" t="s">
        <v>37</v>
      </c>
      <c r="J26" s="12" t="s">
        <v>37</v>
      </c>
      <c r="K26" s="12" t="s">
        <v>37</v>
      </c>
      <c r="L26" s="12" t="s">
        <v>37</v>
      </c>
      <c r="M26" s="12" t="s">
        <v>37</v>
      </c>
    </row>
    <row r="27" spans="1:14" x14ac:dyDescent="0.2">
      <c r="A27" s="18"/>
      <c r="B27" s="19"/>
      <c r="C27" s="12"/>
      <c r="D27" s="13"/>
      <c r="E27" s="20"/>
      <c r="F27" s="13"/>
      <c r="G27" s="13"/>
      <c r="H27" s="13"/>
      <c r="I27" s="13"/>
      <c r="J27" s="13"/>
      <c r="K27" s="13"/>
      <c r="L27" s="13"/>
      <c r="M27" s="13"/>
    </row>
    <row r="28" spans="1:14" x14ac:dyDescent="0.2">
      <c r="A28" s="31" t="s">
        <v>12</v>
      </c>
      <c r="B28" s="31"/>
      <c r="C28" s="31">
        <f>SUM(C11,C15,C19,C23)</f>
        <v>97</v>
      </c>
      <c r="D28" s="32">
        <f>(E28/C28)*100</f>
        <v>34.020618556701031</v>
      </c>
      <c r="E28" s="31">
        <f>SUM(E11,E15,E19,E23)</f>
        <v>33</v>
      </c>
      <c r="F28" s="32">
        <f>AVERAGE(F11,F15,F19,F23)</f>
        <v>4.5321428571428575</v>
      </c>
      <c r="G28" s="32">
        <f t="shared" ref="G28:K28" si="25">AVERAGE(G11,G15,G19,G23)</f>
        <v>4.1785714285714288</v>
      </c>
      <c r="H28" s="32">
        <f t="shared" si="25"/>
        <v>4.0839285714285714</v>
      </c>
      <c r="I28" s="32">
        <f t="shared" si="25"/>
        <v>4.0714285714285712</v>
      </c>
      <c r="J28" s="32">
        <f t="shared" si="25"/>
        <v>3.7870370370370372</v>
      </c>
      <c r="K28" s="32">
        <f t="shared" si="25"/>
        <v>3.9634353741496597</v>
      </c>
      <c r="L28" s="32">
        <f>AVERAGE(F28:K28)</f>
        <v>4.102757306626355</v>
      </c>
      <c r="M28" s="32">
        <f>AVERAGE(M11,M15,M19,M23)</f>
        <v>4.0311930482069371</v>
      </c>
    </row>
    <row r="29" spans="1:14" x14ac:dyDescent="0.2">
      <c r="F29" s="21"/>
      <c r="G29" s="21"/>
      <c r="H29" s="21"/>
      <c r="I29" s="21"/>
      <c r="J29" s="21"/>
      <c r="K29" s="21"/>
      <c r="L29" s="21"/>
      <c r="M29" s="21"/>
    </row>
    <row r="30" spans="1:14" s="2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21"/>
      <c r="L30" s="21"/>
      <c r="M30" s="21"/>
      <c r="N30" s="1"/>
    </row>
  </sheetData>
  <mergeCells count="2">
    <mergeCell ref="F6:L6"/>
    <mergeCell ref="M6:M10"/>
  </mergeCells>
  <printOptions horizontalCentered="1"/>
  <pageMargins left="0.15748031496062992" right="0.23622047244094491" top="0.51181102362204722" bottom="0.39370078740157483" header="0.27559055118110237" footer="0.15748031496062992"/>
  <pageSetup paperSize="9" scale="63" orientation="landscape" horizontalDpi="1200" verticalDpi="1200" r:id="rId1"/>
  <headerFooter alignWithMargins="0">
    <oddHeader xml:space="preserve">&amp;R&amp;"Angsana New,Bold"&amp;14เอกสารหมายเลข 1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ต1</vt:lpstr>
      <vt:lpstr>ต1!Print_Area</vt:lpstr>
      <vt:lpstr>ต1!Print_Titles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2019-05-22T07:18:12Z</cp:lastPrinted>
  <dcterms:created xsi:type="dcterms:W3CDTF">2017-09-01T03:46:34Z</dcterms:created>
  <dcterms:modified xsi:type="dcterms:W3CDTF">2019-05-22T08:37:26Z</dcterms:modified>
</cp:coreProperties>
</file>